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4" i="1" l="1"/>
  <c r="J43" i="1"/>
  <c r="F44" i="1"/>
  <c r="F43" i="1"/>
  <c r="F38" i="1"/>
  <c r="F37" i="1"/>
  <c r="F36" i="1"/>
  <c r="F35" i="1"/>
  <c r="F34" i="1"/>
  <c r="F33" i="1"/>
  <c r="F32" i="1"/>
  <c r="D43" i="1"/>
  <c r="D44" i="1" s="1"/>
  <c r="C44" i="1"/>
  <c r="C43" i="1"/>
  <c r="H44" i="1"/>
  <c r="H43" i="1"/>
  <c r="J31" i="1" l="1"/>
  <c r="F31" i="1"/>
  <c r="D31" i="1"/>
  <c r="C31" i="1"/>
  <c r="J24" i="1"/>
  <c r="H24" i="1"/>
  <c r="D16" i="1"/>
  <c r="J16" i="1"/>
  <c r="H31" i="1"/>
  <c r="C24" i="1"/>
  <c r="F24" i="1"/>
  <c r="D24" i="1"/>
  <c r="H16" i="1" l="1"/>
  <c r="F16" i="1"/>
  <c r="C16" i="1"/>
  <c r="K16" i="1" l="1"/>
</calcChain>
</file>

<file path=xl/sharedStrings.xml><?xml version="1.0" encoding="utf-8"?>
<sst xmlns="http://schemas.openxmlformats.org/spreadsheetml/2006/main" count="114" uniqueCount="87">
  <si>
    <t>Додаток</t>
  </si>
  <si>
    <t>до наказу Міністерства охорони здоров’я України</t>
  </si>
  <si>
    <t>від 25.07.2017 р. № 848</t>
  </si>
  <si>
    <t>ІНФОРМАЦІЯ</t>
  </si>
  <si>
    <t>ПРО НАДХОДЖЕННЯ І ВИКОРИСТАННЯ БЛАГОДІЙНИХ ПОЖЕРТВ</t>
  </si>
  <si>
    <t>ВІД ФІЗИЧНИХ ТА ЮРИДИЧНИХ ОСІБ</t>
  </si>
  <si>
    <t>Період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</si>
  <si>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</si>
  <si>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</si>
  <si>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
тис. грн.</t>
  </si>
  <si>
    <t>Використання закладом охорони здоров’я благодійних пожертв, отриманих у грошовій та натуральній (товари і послуги) формі</t>
  </si>
  <si>
    <t>Залишок невикористаних грошових коштів, товарів та послуг на кінець звітного періоду, тис. грн.</t>
  </si>
  <si>
    <t>В грошовій формі, 
тис. грн.</t>
  </si>
  <si>
    <t>В натуральній формі (товари і послуги), тис. грн.</t>
  </si>
  <si>
    <t>Перелік товарів і послуг в натуральній формі</t>
  </si>
  <si>
    <t>Напрямки використання у грошовій формі (стаття витрат)</t>
  </si>
  <si>
    <t>Сума, 
тис. грн.</t>
  </si>
  <si>
    <t>Перелік використаних товарів та послуг у натуральній формі</t>
  </si>
  <si>
    <t>І квартал</t>
  </si>
  <si>
    <t>Всього за І квартал</t>
  </si>
  <si>
    <t>ІІ квартал</t>
  </si>
  <si>
    <t>Всього за ІI квартал</t>
  </si>
  <si>
    <t>ІІІ квартал</t>
  </si>
  <si>
    <t>х</t>
  </si>
  <si>
    <t>Відділ культури райгосадміністрації</t>
  </si>
  <si>
    <t>фізичні особи</t>
  </si>
  <si>
    <t>холодильник</t>
  </si>
  <si>
    <t>ремонт холодильника</t>
  </si>
  <si>
    <t xml:space="preserve">програмне забезпечення </t>
  </si>
  <si>
    <t>Первинна профспілкова організація НАК "Нафтогаз Україна"</t>
  </si>
  <si>
    <t>стіл операційний</t>
  </si>
  <si>
    <t>Благодійний фонд "Моя родина"</t>
  </si>
  <si>
    <t>шприці ін'єкційні 5.0мл, 10.0мл</t>
  </si>
  <si>
    <t>Фізична особа Кузьмін А.В.</t>
  </si>
  <si>
    <t>коляска інвалідна</t>
  </si>
  <si>
    <t>вітамінні препарати</t>
  </si>
  <si>
    <t>Київський вітамінний завод</t>
  </si>
  <si>
    <t>ФОП Кравченко В.В.</t>
  </si>
  <si>
    <t>апарат вакуумної терапії</t>
  </si>
  <si>
    <t>Фізична особа Курило Ю.І.</t>
  </si>
  <si>
    <t>коляска інвалідна, ходунки</t>
  </si>
  <si>
    <t>Голова правління ОСББ "Говардський</t>
  </si>
  <si>
    <t>альтанка</t>
  </si>
  <si>
    <t xml:space="preserve">наркозні препарати </t>
  </si>
  <si>
    <t>підписка</t>
  </si>
  <si>
    <t>господарчі, будівельні та сантехнічні товари</t>
  </si>
  <si>
    <t>вакцина</t>
  </si>
  <si>
    <t>комп'ютер</t>
  </si>
  <si>
    <t>плата в бюджет за зміни в Статут</t>
  </si>
  <si>
    <t>ремонт холодильників</t>
  </si>
  <si>
    <t>електрокомфорки і ремкомплект для електроплит</t>
  </si>
  <si>
    <t>ваги</t>
  </si>
  <si>
    <t>ТО та ремонт кондиціонерів</t>
  </si>
  <si>
    <t>Всього за ІІI квартал</t>
  </si>
  <si>
    <t>фізична особа Стадник І.П.</t>
  </si>
  <si>
    <t>ліжко дер., тумбочки</t>
  </si>
  <si>
    <t>фізична особа Рожков В.Ю.</t>
  </si>
  <si>
    <t>телевізор Panasonic, приставка Т2</t>
  </si>
  <si>
    <t>Начальник</t>
  </si>
  <si>
    <t>Головний бухгалтер</t>
  </si>
  <si>
    <t>Тимошенко В.В.</t>
  </si>
  <si>
    <t>Цілінко С.Л.</t>
  </si>
  <si>
    <t xml:space="preserve"> </t>
  </si>
  <si>
    <t>2018 рік</t>
  </si>
  <si>
    <t xml:space="preserve">Державний архів Херсонської області </t>
  </si>
  <si>
    <t>видання</t>
  </si>
  <si>
    <t>ФОП Назаренко</t>
  </si>
  <si>
    <t>цибуля</t>
  </si>
  <si>
    <t>ТОВ "Гледфарм ЛТД"</t>
  </si>
  <si>
    <t>наркозні препарати</t>
  </si>
  <si>
    <t>Фізична особа Бурдюг Л.І</t>
  </si>
  <si>
    <t>пісок</t>
  </si>
  <si>
    <t>господарчі, будівельні  товари</t>
  </si>
  <si>
    <t>бланочна продукція</t>
  </si>
  <si>
    <t>видатки на відрядження</t>
  </si>
  <si>
    <t>обслуговування та ремонт авто</t>
  </si>
  <si>
    <t>регенерація і заправка картриджів</t>
  </si>
  <si>
    <t>ремонт медичного обладнання</t>
  </si>
  <si>
    <t>заміри вихідних параметрів фізіообладнання</t>
  </si>
  <si>
    <t>повірка медичних засобів</t>
  </si>
  <si>
    <t>викачка нечистот</t>
  </si>
  <si>
    <t>Всього за IV квартал</t>
  </si>
  <si>
    <t>блендер,інв.коляска,  ходунки,слайсер, телевізор,мікрохв.пічь, антена тел., ТВ-2, ел.чайник</t>
  </si>
  <si>
    <t>ГО "Фонд інвалідів Чорнобиля+"</t>
  </si>
  <si>
    <t>ліжко функц.,кушетки, матраци, меблі, м'який інвентар, тренажери, посуд, фарба тощо</t>
  </si>
  <si>
    <t>по комунальному закладу  "Херсонський обласний госпіталь інвалідів та ветеранів війни" Херсонської обласної ради  за  2018 рік</t>
  </si>
  <si>
    <t>ІV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</si>
</sst>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2" fontId="4" fillId="2" borderId="11" xfId="1" applyNumberFormat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2" fontId="4" fillId="2" borderId="13" xfId="1" applyNumberFormat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10" fillId="2" borderId="19" xfId="1" applyFont="1" applyFill="1" applyBorder="1" applyAlignment="1">
      <alignment horizontal="center" vertical="center" wrapText="1"/>
    </xf>
    <xf numFmtId="164" fontId="10" fillId="0" borderId="20" xfId="1" applyNumberFormat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164" fontId="10" fillId="2" borderId="20" xfId="1" applyNumberFormat="1" applyFont="1" applyFill="1" applyBorder="1" applyAlignment="1">
      <alignment horizontal="center" vertical="center" wrapText="1"/>
    </xf>
    <xf numFmtId="2" fontId="10" fillId="0" borderId="20" xfId="1" applyNumberFormat="1" applyFont="1" applyBorder="1" applyAlignment="1">
      <alignment horizontal="center" vertical="center" wrapText="1"/>
    </xf>
    <xf numFmtId="164" fontId="10" fillId="0" borderId="21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center" vertical="center" wrapText="1"/>
    </xf>
    <xf numFmtId="164" fontId="10" fillId="2" borderId="21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10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2" fontId="10" fillId="2" borderId="20" xfId="1" applyNumberFormat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top" wrapText="1"/>
    </xf>
    <xf numFmtId="0" fontId="11" fillId="2" borderId="20" xfId="1" applyFont="1" applyFill="1" applyBorder="1" applyAlignment="1">
      <alignment horizontal="center" vertical="center" wrapText="1"/>
    </xf>
    <xf numFmtId="164" fontId="11" fillId="2" borderId="20" xfId="1" applyNumberFormat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164" fontId="14" fillId="2" borderId="3" xfId="1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top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top" wrapText="1"/>
    </xf>
    <xf numFmtId="164" fontId="10" fillId="2" borderId="4" xfId="1" applyNumberFormat="1" applyFont="1" applyFill="1" applyBorder="1" applyAlignment="1">
      <alignment horizontal="center" vertical="center" wrapText="1"/>
    </xf>
    <xf numFmtId="0" fontId="1" fillId="0" borderId="19" xfId="1" applyBorder="1" applyAlignment="1">
      <alignment vertical="top" wrapText="1"/>
    </xf>
    <xf numFmtId="0" fontId="12" fillId="2" borderId="20" xfId="1" applyFont="1" applyFill="1" applyBorder="1" applyAlignment="1">
      <alignment horizontal="center" vertical="top" wrapText="1"/>
    </xf>
    <xf numFmtId="164" fontId="12" fillId="2" borderId="20" xfId="1" applyNumberFormat="1" applyFont="1" applyFill="1" applyBorder="1" applyAlignment="1">
      <alignment horizontal="center" vertical="top" wrapText="1"/>
    </xf>
    <xf numFmtId="0" fontId="12" fillId="2" borderId="21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L36" sqref="L36"/>
    </sheetView>
  </sheetViews>
  <sheetFormatPr defaultRowHeight="15" x14ac:dyDescent="0.25"/>
  <cols>
    <col min="1" max="1" width="10.140625" customWidth="1"/>
    <col min="2" max="2" width="24.28515625" customWidth="1"/>
    <col min="3" max="3" width="11.85546875" customWidth="1"/>
    <col min="4" max="4" width="11.5703125" customWidth="1"/>
    <col min="5" max="5" width="23" customWidth="1"/>
    <col min="6" max="6" width="11.42578125" customWidth="1"/>
    <col min="7" max="7" width="15.140625" customWidth="1"/>
    <col min="8" max="8" width="11.28515625" customWidth="1"/>
    <col min="9" max="9" width="22.7109375" customWidth="1"/>
    <col min="10" max="10" width="11.28515625" customWidth="1"/>
    <col min="11" max="11" width="13.85546875" customWidth="1"/>
  </cols>
  <sheetData>
    <row r="1" spans="1:11" ht="18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4.2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4.25" customHeight="1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3.5" customHeight="1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ht="15" customHeight="1" x14ac:dyDescent="0.25">
      <c r="A5" s="84" t="s">
        <v>4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6.5" customHeight="1" x14ac:dyDescent="0.25">
      <c r="A6" s="84" t="s">
        <v>5</v>
      </c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 ht="19.5" customHeight="1" x14ac:dyDescent="0.25">
      <c r="A7" s="84" t="s">
        <v>85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6.75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36" customHeight="1" x14ac:dyDescent="0.25">
      <c r="A9" s="101" t="s">
        <v>6</v>
      </c>
      <c r="B9" s="101" t="s">
        <v>7</v>
      </c>
      <c r="C9" s="85" t="s">
        <v>8</v>
      </c>
      <c r="D9" s="86"/>
      <c r="E9" s="87"/>
      <c r="F9" s="101" t="s">
        <v>9</v>
      </c>
      <c r="G9" s="85" t="s">
        <v>10</v>
      </c>
      <c r="H9" s="86"/>
      <c r="I9" s="86"/>
      <c r="J9" s="87"/>
      <c r="K9" s="101" t="s">
        <v>11</v>
      </c>
    </row>
    <row r="10" spans="1:11" ht="64.5" thickBot="1" x14ac:dyDescent="0.3">
      <c r="A10" s="102"/>
      <c r="B10" s="102"/>
      <c r="C10" s="13" t="s">
        <v>12</v>
      </c>
      <c r="D10" s="13" t="s">
        <v>13</v>
      </c>
      <c r="E10" s="13" t="s">
        <v>14</v>
      </c>
      <c r="F10" s="102"/>
      <c r="G10" s="13" t="s">
        <v>15</v>
      </c>
      <c r="H10" s="13" t="s">
        <v>16</v>
      </c>
      <c r="I10" s="13" t="s">
        <v>17</v>
      </c>
      <c r="J10" s="13" t="s">
        <v>16</v>
      </c>
      <c r="K10" s="102"/>
    </row>
    <row r="11" spans="1:11" ht="33" customHeight="1" x14ac:dyDescent="0.25">
      <c r="A11" s="89" t="s">
        <v>18</v>
      </c>
      <c r="B11" s="17" t="s">
        <v>24</v>
      </c>
      <c r="C11" s="18">
        <v>4.1580000000000004</v>
      </c>
      <c r="D11" s="19"/>
      <c r="E11" s="20"/>
      <c r="F11" s="69">
        <v>4.1580000000000004</v>
      </c>
      <c r="G11" s="22" t="s">
        <v>26</v>
      </c>
      <c r="H11" s="18">
        <v>3.6989999999999998</v>
      </c>
      <c r="I11" s="20"/>
      <c r="J11" s="19"/>
      <c r="K11" s="23"/>
    </row>
    <row r="12" spans="1:11" ht="27.75" customHeight="1" x14ac:dyDescent="0.25">
      <c r="A12" s="90"/>
      <c r="B12" s="9" t="s">
        <v>25</v>
      </c>
      <c r="C12" s="4">
        <v>8.8049999999999997</v>
      </c>
      <c r="D12" s="6"/>
      <c r="E12" s="7"/>
      <c r="F12" s="11">
        <v>8.8049999999999997</v>
      </c>
      <c r="G12" s="12" t="s">
        <v>27</v>
      </c>
      <c r="H12" s="4">
        <v>1.45</v>
      </c>
      <c r="I12" s="7"/>
      <c r="J12" s="6"/>
      <c r="K12" s="24"/>
    </row>
    <row r="13" spans="1:11" ht="36" customHeight="1" x14ac:dyDescent="0.25">
      <c r="A13" s="91"/>
      <c r="B13" s="43" t="s">
        <v>33</v>
      </c>
      <c r="C13" s="28"/>
      <c r="D13" s="29">
        <v>0.35</v>
      </c>
      <c r="E13" s="30" t="s">
        <v>34</v>
      </c>
      <c r="F13" s="42">
        <v>0.35</v>
      </c>
      <c r="G13" s="12" t="s">
        <v>28</v>
      </c>
      <c r="H13" s="4">
        <v>3.4630000000000001</v>
      </c>
      <c r="I13" s="30" t="s">
        <v>34</v>
      </c>
      <c r="J13" s="29">
        <v>0.35</v>
      </c>
      <c r="K13" s="24"/>
    </row>
    <row r="14" spans="1:11" ht="44.25" customHeight="1" x14ac:dyDescent="0.25">
      <c r="A14" s="91"/>
      <c r="B14" s="9" t="s">
        <v>29</v>
      </c>
      <c r="C14" s="4"/>
      <c r="D14" s="6">
        <v>284.35000000000002</v>
      </c>
      <c r="E14" s="7" t="s">
        <v>30</v>
      </c>
      <c r="F14" s="8">
        <v>284.35000000000002</v>
      </c>
      <c r="G14" s="4"/>
      <c r="H14" s="4"/>
      <c r="I14" s="7" t="s">
        <v>30</v>
      </c>
      <c r="J14" s="6">
        <v>284.35000000000002</v>
      </c>
      <c r="K14" s="24"/>
    </row>
    <row r="15" spans="1:11" ht="28.5" customHeight="1" thickBot="1" x14ac:dyDescent="0.3">
      <c r="A15" s="91"/>
      <c r="B15" s="9" t="s">
        <v>31</v>
      </c>
      <c r="C15" s="4"/>
      <c r="D15" s="10">
        <v>1.6080000000000001</v>
      </c>
      <c r="E15" s="7" t="s">
        <v>32</v>
      </c>
      <c r="F15" s="11">
        <v>1.6080000000000001</v>
      </c>
      <c r="G15" s="4"/>
      <c r="H15" s="4"/>
      <c r="I15" s="7" t="s">
        <v>32</v>
      </c>
      <c r="J15" s="10">
        <v>1.6080000000000001</v>
      </c>
      <c r="K15" s="24"/>
    </row>
    <row r="16" spans="1:11" ht="25.5" customHeight="1" thickBot="1" x14ac:dyDescent="0.3">
      <c r="A16" s="91"/>
      <c r="B16" s="44" t="s">
        <v>19</v>
      </c>
      <c r="C16" s="32">
        <f>SUM(C11:C15)</f>
        <v>12.963000000000001</v>
      </c>
      <c r="D16" s="32">
        <f>SUM(D13:D15)</f>
        <v>286.30800000000005</v>
      </c>
      <c r="E16" s="33"/>
      <c r="F16" s="34">
        <f>SUM(F11:F15)</f>
        <v>299.27100000000002</v>
      </c>
      <c r="G16" s="33"/>
      <c r="H16" s="32">
        <f>SUM(H11:H15)</f>
        <v>8.6120000000000001</v>
      </c>
      <c r="I16" s="35"/>
      <c r="J16" s="32">
        <f>SUM(J13:J15)</f>
        <v>286.30800000000005</v>
      </c>
      <c r="K16" s="36">
        <f>F16-H16-J16</f>
        <v>4.3509999999999422</v>
      </c>
    </row>
    <row r="17" spans="1:11" ht="27" customHeight="1" x14ac:dyDescent="0.25">
      <c r="A17" s="92" t="s">
        <v>20</v>
      </c>
      <c r="B17" s="25" t="s">
        <v>25</v>
      </c>
      <c r="C17" s="19">
        <v>30.4</v>
      </c>
      <c r="D17" s="26"/>
      <c r="E17" s="20"/>
      <c r="F17" s="21">
        <v>30.4</v>
      </c>
      <c r="G17" s="12" t="s">
        <v>43</v>
      </c>
      <c r="H17" s="4">
        <v>7.7039999999999997</v>
      </c>
      <c r="I17" s="20"/>
      <c r="J17" s="19"/>
      <c r="K17" s="23"/>
    </row>
    <row r="18" spans="1:11" ht="30.75" customHeight="1" x14ac:dyDescent="0.25">
      <c r="A18" s="93"/>
      <c r="B18" s="27" t="s">
        <v>36</v>
      </c>
      <c r="C18" s="4"/>
      <c r="D18" s="10">
        <v>8.1850000000000005</v>
      </c>
      <c r="E18" s="7" t="s">
        <v>35</v>
      </c>
      <c r="F18" s="11">
        <v>8.1850000000000005</v>
      </c>
      <c r="G18" s="12" t="s">
        <v>44</v>
      </c>
      <c r="H18" s="4">
        <v>1.4039999999999999</v>
      </c>
      <c r="I18" s="7" t="s">
        <v>35</v>
      </c>
      <c r="J18" s="11">
        <v>8.1850000000000005</v>
      </c>
      <c r="K18" s="24"/>
    </row>
    <row r="19" spans="1:11" ht="44.25" customHeight="1" x14ac:dyDescent="0.25">
      <c r="A19" s="93"/>
      <c r="B19" s="27" t="s">
        <v>37</v>
      </c>
      <c r="C19" s="4"/>
      <c r="D19" s="6">
        <v>33</v>
      </c>
      <c r="E19" s="7" t="s">
        <v>38</v>
      </c>
      <c r="F19" s="8">
        <v>33</v>
      </c>
      <c r="G19" s="12" t="s">
        <v>45</v>
      </c>
      <c r="H19" s="4">
        <v>4.9820000000000002</v>
      </c>
      <c r="I19" s="7" t="s">
        <v>38</v>
      </c>
      <c r="J19" s="8">
        <v>33</v>
      </c>
      <c r="K19" s="24"/>
    </row>
    <row r="20" spans="1:11" ht="29.25" customHeight="1" x14ac:dyDescent="0.25">
      <c r="A20" s="93"/>
      <c r="B20" s="27" t="s">
        <v>39</v>
      </c>
      <c r="C20" s="4"/>
      <c r="D20" s="6">
        <v>0.94</v>
      </c>
      <c r="E20" s="7" t="s">
        <v>40</v>
      </c>
      <c r="F20" s="8">
        <v>0.94</v>
      </c>
      <c r="G20" s="12" t="s">
        <v>46</v>
      </c>
      <c r="H20" s="4">
        <v>3.6549999999999998</v>
      </c>
      <c r="I20" s="7" t="s">
        <v>40</v>
      </c>
      <c r="J20" s="8">
        <v>0.94</v>
      </c>
      <c r="K20" s="24"/>
    </row>
    <row r="21" spans="1:11" ht="33" customHeight="1" x14ac:dyDescent="0.25">
      <c r="A21" s="93"/>
      <c r="B21" s="27" t="s">
        <v>41</v>
      </c>
      <c r="C21" s="4"/>
      <c r="D21" s="6">
        <v>3</v>
      </c>
      <c r="E21" s="7" t="s">
        <v>42</v>
      </c>
      <c r="F21" s="8">
        <v>3</v>
      </c>
      <c r="G21" s="12" t="s">
        <v>28</v>
      </c>
      <c r="H21" s="4">
        <v>1.95</v>
      </c>
      <c r="I21" s="7" t="s">
        <v>42</v>
      </c>
      <c r="J21" s="8">
        <v>3</v>
      </c>
      <c r="K21" s="24"/>
    </row>
    <row r="22" spans="1:11" ht="24" customHeight="1" x14ac:dyDescent="0.25">
      <c r="A22" s="93"/>
      <c r="B22" s="27"/>
      <c r="C22" s="4"/>
      <c r="D22" s="6"/>
      <c r="E22" s="7"/>
      <c r="F22" s="8"/>
      <c r="G22" s="12" t="s">
        <v>47</v>
      </c>
      <c r="H22" s="4">
        <v>5.15</v>
      </c>
      <c r="I22" s="7"/>
      <c r="J22" s="6"/>
      <c r="K22" s="24"/>
    </row>
    <row r="23" spans="1:11" ht="27.75" customHeight="1" thickBot="1" x14ac:dyDescent="0.3">
      <c r="A23" s="93"/>
      <c r="B23" s="27" t="s">
        <v>62</v>
      </c>
      <c r="C23" s="4"/>
      <c r="D23" s="6"/>
      <c r="E23" s="7"/>
      <c r="F23" s="8"/>
      <c r="G23" s="40" t="s">
        <v>48</v>
      </c>
      <c r="H23" s="28">
        <v>0.53</v>
      </c>
      <c r="I23" s="7"/>
      <c r="J23" s="6"/>
      <c r="K23" s="24"/>
    </row>
    <row r="24" spans="1:11" ht="27.75" customHeight="1" thickBot="1" x14ac:dyDescent="0.3">
      <c r="A24" s="94"/>
      <c r="B24" s="31" t="s">
        <v>21</v>
      </c>
      <c r="C24" s="35">
        <f>SUM(C17:C23)</f>
        <v>30.4</v>
      </c>
      <c r="D24" s="32">
        <f>SUM(D18:D23)</f>
        <v>45.125</v>
      </c>
      <c r="E24" s="37"/>
      <c r="F24" s="34">
        <f>SUM(F17:F23)</f>
        <v>75.525000000000006</v>
      </c>
      <c r="G24" s="38"/>
      <c r="H24" s="33">
        <f>SUM(H17:H23)</f>
        <v>25.375</v>
      </c>
      <c r="I24" s="37"/>
      <c r="J24" s="32">
        <f>SUM(J18:J23)</f>
        <v>45.125</v>
      </c>
      <c r="K24" s="39">
        <v>9.3759999999999994</v>
      </c>
    </row>
    <row r="25" spans="1:11" ht="24" customHeight="1" x14ac:dyDescent="0.25">
      <c r="A25" s="95" t="s">
        <v>22</v>
      </c>
      <c r="B25" s="9" t="s">
        <v>25</v>
      </c>
      <c r="C25" s="16">
        <v>24.69</v>
      </c>
      <c r="D25" s="14"/>
      <c r="E25" s="15"/>
      <c r="F25" s="8">
        <v>24.69</v>
      </c>
      <c r="G25" s="16" t="s">
        <v>51</v>
      </c>
      <c r="H25" s="16">
        <v>4.875</v>
      </c>
      <c r="I25" s="15"/>
      <c r="J25" s="8"/>
      <c r="K25" s="8"/>
    </row>
    <row r="26" spans="1:11" ht="33.75" customHeight="1" x14ac:dyDescent="0.25">
      <c r="A26" s="96"/>
      <c r="B26" s="5" t="s">
        <v>54</v>
      </c>
      <c r="C26" s="8"/>
      <c r="D26" s="11">
        <v>1.276</v>
      </c>
      <c r="E26" s="4" t="s">
        <v>55</v>
      </c>
      <c r="F26" s="11">
        <v>1.276</v>
      </c>
      <c r="G26" s="12" t="s">
        <v>49</v>
      </c>
      <c r="H26" s="10">
        <v>5.4950000000000001</v>
      </c>
      <c r="I26" s="4" t="s">
        <v>55</v>
      </c>
      <c r="J26" s="11">
        <v>1.276</v>
      </c>
      <c r="K26" s="6"/>
    </row>
    <row r="27" spans="1:11" ht="30" customHeight="1" x14ac:dyDescent="0.25">
      <c r="A27" s="96"/>
      <c r="B27" s="2" t="s">
        <v>56</v>
      </c>
      <c r="C27" s="2"/>
      <c r="D27" s="45">
        <v>19.98</v>
      </c>
      <c r="E27" s="2" t="s">
        <v>57</v>
      </c>
      <c r="F27" s="45">
        <v>19.98</v>
      </c>
      <c r="G27" s="12" t="s">
        <v>43</v>
      </c>
      <c r="H27" s="45">
        <v>5.9379999999999997</v>
      </c>
      <c r="I27" s="2" t="s">
        <v>57</v>
      </c>
      <c r="J27" s="45">
        <v>19.98</v>
      </c>
      <c r="K27" s="2"/>
    </row>
    <row r="28" spans="1:11" ht="63" customHeight="1" x14ac:dyDescent="0.25">
      <c r="A28" s="96"/>
      <c r="B28" s="2"/>
      <c r="C28" s="2"/>
      <c r="D28" s="2"/>
      <c r="E28" s="2"/>
      <c r="F28" s="2"/>
      <c r="G28" s="12" t="s">
        <v>45</v>
      </c>
      <c r="H28" s="45">
        <v>3.3149999999999999</v>
      </c>
      <c r="I28" s="2"/>
      <c r="J28" s="2"/>
      <c r="K28" s="2"/>
    </row>
    <row r="29" spans="1:11" ht="77.25" customHeight="1" x14ac:dyDescent="0.25">
      <c r="A29" s="96"/>
      <c r="B29" s="2"/>
      <c r="C29" s="2"/>
      <c r="D29" s="2"/>
      <c r="E29" s="2"/>
      <c r="F29" s="2"/>
      <c r="G29" s="41" t="s">
        <v>50</v>
      </c>
      <c r="H29" s="45">
        <v>5.0579999999999998</v>
      </c>
      <c r="I29" s="2"/>
      <c r="J29" s="2"/>
      <c r="K29" s="2"/>
    </row>
    <row r="30" spans="1:11" ht="33.75" customHeight="1" thickBot="1" x14ac:dyDescent="0.3">
      <c r="A30" s="96"/>
      <c r="B30" s="55"/>
      <c r="C30" s="55"/>
      <c r="D30" s="55"/>
      <c r="E30" s="55"/>
      <c r="F30" s="55"/>
      <c r="G30" s="55" t="s">
        <v>52</v>
      </c>
      <c r="H30" s="28">
        <v>3.18</v>
      </c>
      <c r="I30" s="55"/>
      <c r="J30" s="55"/>
      <c r="K30" s="55"/>
    </row>
    <row r="31" spans="1:11" ht="33.75" customHeight="1" thickBot="1" x14ac:dyDescent="0.3">
      <c r="A31" s="96"/>
      <c r="B31" s="54" t="s">
        <v>53</v>
      </c>
      <c r="C31" s="44">
        <f>SUM(C25:C30)</f>
        <v>24.69</v>
      </c>
      <c r="D31" s="34">
        <f>SUM(D26:D30)</f>
        <v>21.256</v>
      </c>
      <c r="E31" s="60"/>
      <c r="F31" s="61">
        <f>SUM(F25:F30)</f>
        <v>45.945999999999998</v>
      </c>
      <c r="G31" s="62"/>
      <c r="H31" s="63">
        <f>SUM(H25:H30)</f>
        <v>27.861000000000001</v>
      </c>
      <c r="I31" s="62"/>
      <c r="J31" s="64">
        <f>SUM(J26:J30)</f>
        <v>21.256</v>
      </c>
      <c r="K31" s="65">
        <v>6.2050000000000001</v>
      </c>
    </row>
    <row r="32" spans="1:11" ht="33.75" customHeight="1" x14ac:dyDescent="0.25">
      <c r="A32" s="99" t="s">
        <v>86</v>
      </c>
      <c r="B32" s="74" t="s">
        <v>25</v>
      </c>
      <c r="C32" s="70">
        <v>54.414999999999999</v>
      </c>
      <c r="D32" s="71"/>
      <c r="E32" s="56"/>
      <c r="F32" s="71">
        <f t="shared" ref="F32:F38" si="0">C32+D32</f>
        <v>54.414999999999999</v>
      </c>
      <c r="G32" s="12" t="s">
        <v>43</v>
      </c>
      <c r="H32" s="66">
        <v>4.6550000000000002</v>
      </c>
      <c r="I32" s="57"/>
      <c r="J32" s="59"/>
      <c r="K32" s="58"/>
    </row>
    <row r="33" spans="1:11" ht="40.5" customHeight="1" x14ac:dyDescent="0.25">
      <c r="A33" s="100"/>
      <c r="B33" s="45" t="s">
        <v>64</v>
      </c>
      <c r="C33" s="53"/>
      <c r="D33" s="72">
        <v>0.04</v>
      </c>
      <c r="E33" s="45" t="s">
        <v>65</v>
      </c>
      <c r="F33" s="71">
        <f t="shared" si="0"/>
        <v>0.04</v>
      </c>
      <c r="G33" s="12" t="s">
        <v>72</v>
      </c>
      <c r="H33" s="45">
        <v>4.8</v>
      </c>
      <c r="I33" s="45" t="s">
        <v>65</v>
      </c>
      <c r="J33" s="72">
        <v>0.04</v>
      </c>
      <c r="K33" s="46"/>
    </row>
    <row r="34" spans="1:11" ht="33.75" customHeight="1" x14ac:dyDescent="0.25">
      <c r="A34" s="100"/>
      <c r="B34" s="53" t="s">
        <v>66</v>
      </c>
      <c r="C34" s="53"/>
      <c r="D34" s="72">
        <v>1</v>
      </c>
      <c r="E34" s="45" t="s">
        <v>67</v>
      </c>
      <c r="F34" s="71">
        <f t="shared" si="0"/>
        <v>1</v>
      </c>
      <c r="G34" s="41" t="s">
        <v>73</v>
      </c>
      <c r="H34" s="45">
        <v>7.157</v>
      </c>
      <c r="I34" s="45" t="s">
        <v>67</v>
      </c>
      <c r="J34" s="72">
        <v>1</v>
      </c>
      <c r="K34" s="46"/>
    </row>
    <row r="35" spans="1:11" ht="72" customHeight="1" x14ac:dyDescent="0.25">
      <c r="A35" s="100"/>
      <c r="B35" s="45" t="s">
        <v>39</v>
      </c>
      <c r="C35" s="53"/>
      <c r="D35" s="72">
        <v>27.268000000000001</v>
      </c>
      <c r="E35" s="68" t="s">
        <v>82</v>
      </c>
      <c r="F35" s="71">
        <f t="shared" si="0"/>
        <v>27.268000000000001</v>
      </c>
      <c r="G35" s="68" t="s">
        <v>74</v>
      </c>
      <c r="H35" s="45">
        <v>2.298</v>
      </c>
      <c r="I35" s="68" t="s">
        <v>82</v>
      </c>
      <c r="J35" s="72">
        <v>27.268000000000001</v>
      </c>
      <c r="K35" s="46"/>
    </row>
    <row r="36" spans="1:11" ht="33.75" customHeight="1" x14ac:dyDescent="0.25">
      <c r="A36" s="100"/>
      <c r="B36" s="45" t="s">
        <v>68</v>
      </c>
      <c r="C36" s="53"/>
      <c r="D36" s="72">
        <v>6.3689999999999998</v>
      </c>
      <c r="E36" s="45" t="s">
        <v>69</v>
      </c>
      <c r="F36" s="71">
        <f t="shared" si="0"/>
        <v>6.3689999999999998</v>
      </c>
      <c r="G36" s="41" t="s">
        <v>75</v>
      </c>
      <c r="H36" s="45">
        <v>4.6849999999999996</v>
      </c>
      <c r="I36" s="45" t="s">
        <v>69</v>
      </c>
      <c r="J36" s="72">
        <v>6.3689999999999998</v>
      </c>
      <c r="K36" s="46"/>
    </row>
    <row r="37" spans="1:11" ht="33.75" customHeight="1" x14ac:dyDescent="0.25">
      <c r="A37" s="100"/>
      <c r="B37" s="45" t="s">
        <v>70</v>
      </c>
      <c r="C37" s="53"/>
      <c r="D37" s="72">
        <v>0.42499999999999999</v>
      </c>
      <c r="E37" s="45" t="s">
        <v>71</v>
      </c>
      <c r="F37" s="71">
        <f t="shared" si="0"/>
        <v>0.42499999999999999</v>
      </c>
      <c r="G37" s="41" t="s">
        <v>28</v>
      </c>
      <c r="H37" s="45">
        <v>2.7</v>
      </c>
      <c r="I37" s="45" t="s">
        <v>71</v>
      </c>
      <c r="J37" s="72">
        <v>0.42499999999999999</v>
      </c>
      <c r="K37" s="46"/>
    </row>
    <row r="38" spans="1:11" ht="62.25" customHeight="1" x14ac:dyDescent="0.25">
      <c r="A38" s="100"/>
      <c r="B38" s="45" t="s">
        <v>83</v>
      </c>
      <c r="C38" s="53"/>
      <c r="D38" s="72">
        <v>69.323999999999998</v>
      </c>
      <c r="E38" s="68" t="s">
        <v>84</v>
      </c>
      <c r="F38" s="71">
        <f t="shared" si="0"/>
        <v>69.323999999999998</v>
      </c>
      <c r="G38" s="41" t="s">
        <v>76</v>
      </c>
      <c r="H38" s="67">
        <v>4</v>
      </c>
      <c r="I38" s="68" t="s">
        <v>84</v>
      </c>
      <c r="J38" s="72">
        <v>69.323999999999998</v>
      </c>
      <c r="K38" s="46"/>
    </row>
    <row r="39" spans="1:11" ht="45" customHeight="1" x14ac:dyDescent="0.25">
      <c r="A39" s="100"/>
      <c r="B39" s="48"/>
      <c r="C39" s="53"/>
      <c r="D39" s="72"/>
      <c r="E39" s="48"/>
      <c r="F39" s="71"/>
      <c r="G39" s="41" t="s">
        <v>77</v>
      </c>
      <c r="H39" s="45">
        <v>9.3970000000000002</v>
      </c>
      <c r="I39" s="48"/>
      <c r="J39" s="47"/>
      <c r="K39" s="46"/>
    </row>
    <row r="40" spans="1:11" ht="45" customHeight="1" x14ac:dyDescent="0.25">
      <c r="A40" s="100"/>
      <c r="B40" s="48"/>
      <c r="C40" s="53"/>
      <c r="D40" s="72"/>
      <c r="E40" s="48"/>
      <c r="F40" s="73"/>
      <c r="G40" s="41" t="s">
        <v>78</v>
      </c>
      <c r="H40" s="45">
        <v>5.4850000000000003</v>
      </c>
      <c r="I40" s="2"/>
      <c r="J40" s="47"/>
      <c r="K40" s="46"/>
    </row>
    <row r="41" spans="1:11" ht="44.25" customHeight="1" x14ac:dyDescent="0.25">
      <c r="A41" s="100"/>
      <c r="B41" s="48"/>
      <c r="C41" s="48"/>
      <c r="D41" s="49"/>
      <c r="E41" s="48"/>
      <c r="F41" s="50"/>
      <c r="G41" s="41" t="s">
        <v>79</v>
      </c>
      <c r="H41" s="45">
        <v>7.5449999999999999</v>
      </c>
      <c r="I41" s="2"/>
      <c r="J41" s="47"/>
      <c r="K41" s="46"/>
    </row>
    <row r="42" spans="1:11" ht="34.5" customHeight="1" thickBot="1" x14ac:dyDescent="0.3">
      <c r="A42" s="100"/>
      <c r="B42" s="75"/>
      <c r="C42" s="3"/>
      <c r="D42" s="3"/>
      <c r="E42" s="3"/>
      <c r="F42" s="3"/>
      <c r="G42" s="3" t="s">
        <v>80</v>
      </c>
      <c r="H42" s="4">
        <v>0.25</v>
      </c>
      <c r="I42" s="3"/>
      <c r="J42" s="3"/>
      <c r="K42" s="3"/>
    </row>
    <row r="43" spans="1:11" ht="30.75" customHeight="1" thickBot="1" x14ac:dyDescent="0.3">
      <c r="A43" s="100"/>
      <c r="B43" s="76" t="s">
        <v>81</v>
      </c>
      <c r="C43" s="77">
        <f>SUM(C32:C42)</f>
        <v>54.414999999999999</v>
      </c>
      <c r="D43" s="77">
        <f>SUM(D32:D42)</f>
        <v>104.42599999999999</v>
      </c>
      <c r="E43" s="78"/>
      <c r="F43" s="79">
        <f>SUM(F32:F42)</f>
        <v>158.84100000000001</v>
      </c>
      <c r="G43" s="78"/>
      <c r="H43" s="77">
        <f>SUM(H32:H42)</f>
        <v>52.972000000000001</v>
      </c>
      <c r="I43" s="78"/>
      <c r="J43" s="77">
        <f>SUM(J32:J42)</f>
        <v>104.42599999999999</v>
      </c>
      <c r="K43" s="77">
        <v>18.571999999999999</v>
      </c>
    </row>
    <row r="44" spans="1:11" ht="24.75" customHeight="1" thickBot="1" x14ac:dyDescent="0.3">
      <c r="A44" s="80"/>
      <c r="B44" s="81" t="s">
        <v>63</v>
      </c>
      <c r="C44" s="82">
        <f>C16+C24+C31+C43</f>
        <v>122.46799999999999</v>
      </c>
      <c r="D44" s="82">
        <f>D16+D24+D31+D43</f>
        <v>457.11500000000007</v>
      </c>
      <c r="E44" s="81" t="s">
        <v>23</v>
      </c>
      <c r="F44" s="82">
        <f>F16+F24+F31+F43</f>
        <v>579.58300000000008</v>
      </c>
      <c r="G44" s="81" t="s">
        <v>23</v>
      </c>
      <c r="H44" s="82">
        <f>H16+H24+H31+H43</f>
        <v>114.82</v>
      </c>
      <c r="I44" s="81" t="s">
        <v>23</v>
      </c>
      <c r="J44" s="82">
        <f>J16+J24+J31+J43</f>
        <v>457.11500000000007</v>
      </c>
      <c r="K44" s="83">
        <v>18.571999999999999</v>
      </c>
    </row>
    <row r="45" spans="1:11" ht="13.5" customHeight="1" x14ac:dyDescent="0.25"/>
    <row r="46" spans="1:11" ht="14.25" customHeight="1" x14ac:dyDescent="0.25">
      <c r="A46" s="97" t="s">
        <v>58</v>
      </c>
      <c r="B46" s="97"/>
      <c r="C46" s="1"/>
      <c r="D46" s="1"/>
      <c r="E46" s="1"/>
      <c r="F46" s="1"/>
      <c r="G46" s="1"/>
      <c r="H46" s="1" t="s">
        <v>60</v>
      </c>
      <c r="I46" s="1"/>
    </row>
    <row r="47" spans="1:11" ht="10.5" customHeight="1" x14ac:dyDescent="0.25">
      <c r="A47" s="52"/>
      <c r="B47" s="52"/>
    </row>
    <row r="48" spans="1:11" ht="17.25" customHeight="1" x14ac:dyDescent="0.25">
      <c r="A48" s="51"/>
      <c r="B48" s="51" t="s">
        <v>59</v>
      </c>
      <c r="H48" t="s">
        <v>61</v>
      </c>
    </row>
    <row r="52" spans="1:1" x14ac:dyDescent="0.25">
      <c r="A52" s="1"/>
    </row>
    <row r="53" spans="1:1" ht="15" customHeight="1" x14ac:dyDescent="0.25"/>
    <row r="54" spans="1:1" ht="15" customHeight="1" x14ac:dyDescent="0.25"/>
    <row r="55" spans="1:1" ht="15" customHeight="1" x14ac:dyDescent="0.25"/>
    <row r="56" spans="1:1" ht="15" customHeight="1" x14ac:dyDescent="0.25"/>
    <row r="65" spans="1:1" x14ac:dyDescent="0.25">
      <c r="A65" s="1"/>
    </row>
  </sheetData>
  <mergeCells count="19">
    <mergeCell ref="A11:A16"/>
    <mergeCell ref="A17:A24"/>
    <mergeCell ref="A25:A31"/>
    <mergeCell ref="A46:B46"/>
    <mergeCell ref="A8:K8"/>
    <mergeCell ref="A32:A43"/>
    <mergeCell ref="K9:K10"/>
    <mergeCell ref="A9:A10"/>
    <mergeCell ref="B9:B10"/>
    <mergeCell ref="C9:E9"/>
    <mergeCell ref="F9:F10"/>
    <mergeCell ref="A7:K7"/>
    <mergeCell ref="G9:J9"/>
    <mergeCell ref="A2:K2"/>
    <mergeCell ref="A1:K1"/>
    <mergeCell ref="A6:K6"/>
    <mergeCell ref="A5:K5"/>
    <mergeCell ref="A4:K4"/>
    <mergeCell ref="A3:K3"/>
  </mergeCells>
  <pageMargins left="0.31496062992125984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2019-01-09T12:39:56Z</dcterms:modified>
</cp:coreProperties>
</file>